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7815" activeTab="0"/>
  </bookViews>
  <sheets>
    <sheet name="Organic Potential" sheetId="1" r:id="rId1"/>
    <sheet name="Organic Potential of Moving Up" sheetId="2" r:id="rId2"/>
    <sheet name="Curves" sheetId="3" r:id="rId3"/>
  </sheets>
  <definedNames/>
  <calcPr fullCalcOnLoad="1"/>
</workbook>
</file>

<file path=xl/sharedStrings.xml><?xml version="1.0" encoding="utf-8"?>
<sst xmlns="http://schemas.openxmlformats.org/spreadsheetml/2006/main" count="82" uniqueCount="69">
  <si>
    <t>Actual Curve,
Based on Calibration from Real-World Traffic, Positions, and Potential</t>
  </si>
  <si>
    <t>Theoretical Curve, Accounting for Lost Clicks due to Paid Search and No-Click Impressions</t>
  </si>
  <si>
    <t>% of Clicks based on the various Studies</t>
  </si>
  <si>
    <t>Position</t>
  </si>
  <si>
    <t>A</t>
  </si>
  <si>
    <t>B</t>
  </si>
  <si>
    <t>C</t>
  </si>
  <si>
    <t>D</t>
  </si>
  <si>
    <t>E</t>
  </si>
  <si>
    <t>F</t>
  </si>
  <si>
    <t>&lt;---- Fill these columns down for as many keywords as you'd like</t>
  </si>
  <si>
    <t>To use this:</t>
  </si>
  <si>
    <t>A. This spreadsheet assumes you are forecasting potential for non-brand traffic, with positions you're aspiring to hit being in the 1-50 range.</t>
  </si>
  <si>
    <t>This sheet is for estimating Organic Search Opportunity for keywords for which you currently have no traffic, or for situations where you have traffic but the site</t>
  </si>
  <si>
    <t>is completely un-optimized, with terrible meta-descriptions, titles, and so on; in such a case it can be helpful in estimating what the value of simple architectural and on-page</t>
  </si>
  <si>
    <t>optimizations will be.  For instance, you could sum up your existing traffic, compare it to the theoretical traffic, and if everything is already optimized except</t>
  </si>
  <si>
    <t>meta-descriptions, you can get a sense of what impact optimizing the meta-descriptions might be.</t>
  </si>
  <si>
    <t>Opportunity Based on Position Only</t>
  </si>
  <si>
    <t>Initial Position</t>
  </si>
  <si>
    <t>Move to Position 1
(Top of Page 1)</t>
  </si>
  <si>
    <t>Move to Position 3
(High on Page 1)</t>
  </si>
  <si>
    <t>Move to Position 5
(Middle of Page 1)</t>
  </si>
  <si>
    <t>Move to Position 2
(High on Page 1)</t>
  </si>
  <si>
    <t>Move to Position 4
(High on Page 1)</t>
  </si>
  <si>
    <t>*Incremental* Opportunity Based on Existing Traffic Assuming a Move Up</t>
  </si>
  <si>
    <t>&lt;---- fill down this row for as many keywords as you need to</t>
  </si>
  <si>
    <t>&lt;---- enter the target position for all keywords here</t>
  </si>
  <si>
    <t>This sheet is for estimating Organic Search Opportunity for keywords which are already experiencing traffic on your website.</t>
  </si>
  <si>
    <t>The calculations behind it are much simpler since it doesn't matter which curve we use, since the curves are all percentages of each other,</t>
  </si>
  <si>
    <t>the ratios at each position are always the same (i.e. the ratio of 40 to 20 is the same as if you cut them both in half).</t>
  </si>
  <si>
    <t>The sheet uses the incremental opportunity table in the other sheet to determine the *incremental* opportunity available.</t>
  </si>
  <si>
    <t>B. Paste (as values) the keywords, existing positions, and current clicks in the the first three columns.</t>
  </si>
  <si>
    <t>C. Fill down as needed.</t>
  </si>
  <si>
    <t>Total Click Opportunity
(formula - leave alone)</t>
  </si>
  <si>
    <t>Incremental Click Opportunity
(formula - leave alone)</t>
  </si>
  <si>
    <t>Keyword
(enter data)</t>
  </si>
  <si>
    <t>Existing Position
(enter data)</t>
  </si>
  <si>
    <t>Current Clicks
(enter data)</t>
  </si>
  <si>
    <t>Organic Search Opportunity</t>
  </si>
  <si>
    <t>B. It also assumes all of your on-page optimization will have occurred, meta-descriptions are causing decent CTRs, and so on.</t>
  </si>
  <si>
    <t>D. There are 6 example keywords here; simply replace the "Keyword", "Local Traffic", and "Position Aspired To" coumns with your data.</t>
  </si>
  <si>
    <t>Theoretical Potential</t>
  </si>
  <si>
    <t>A. Enter the target position you think it's reasonable to rank for, *on average*, for all your keywords.</t>
  </si>
  <si>
    <t>B. I recommend trying 20, 11, and 10, to set your expectations reasonably.</t>
  </si>
  <si>
    <t>Local Traffic from Adwords Keyword Tool
(enter data)</t>
  </si>
  <si>
    <t>Position Aspired To
(enter data)</t>
  </si>
  <si>
    <t>Organic Opportunity in
Clicks/Month
(formula - leave alone)</t>
  </si>
  <si>
    <t>Assumptions:  This sheet assumes you are working only with keywords that have initial positions from 1-20.</t>
  </si>
  <si>
    <t xml:space="preserve">  Based on my experience, any real world data below position 20 can't reliably be extended upward (i.e. 2 clicks at position 100 does not</t>
  </si>
  <si>
    <t xml:space="preserve">  mean you'll get 1 million clicks if you move up to position 1, for instance - for low click amounts at &gt;50 this just doesn't work.</t>
  </si>
  <si>
    <t>Move to Position 6
(Middle of Page 1)</t>
  </si>
  <si>
    <t>Move to Position 7
(Middle of Page 1)</t>
  </si>
  <si>
    <t>Move to Position 8
(Bottom of Page 1)</t>
  </si>
  <si>
    <t>Move to Position 9
(Bottom of Page 1)</t>
  </si>
  <si>
    <t>Move to Position 10
(Bottom of Page 1)</t>
  </si>
  <si>
    <t>Move to Position 11
(Top of Page 2)</t>
  </si>
  <si>
    <t>Move to Position 12
(High on Page 2)</t>
  </si>
  <si>
    <t>Move to Position 13
(High on Page 2)</t>
  </si>
  <si>
    <t>Move to Position 14
(High on Page 2)</t>
  </si>
  <si>
    <t>Move to Position 15
(Middle of Page 2)</t>
  </si>
  <si>
    <t>Move to Position 16
(Middle of Page 2)</t>
  </si>
  <si>
    <t>Move to Position 17
(Middle of Page 2)</t>
  </si>
  <si>
    <t>Move to Position 18
(Bottom of Page 2)</t>
  </si>
  <si>
    <t>Move to Position 19
(Bottom of Page 2)</t>
  </si>
  <si>
    <t>Move to Position 20
(Bottom of Page 2)</t>
  </si>
  <si>
    <t>Disclaimer: Use at your own risk.  I make no warranties, express, or otherwise, about how well this will work for you!</t>
  </si>
  <si>
    <t>Position that it's reasonable for all keywords to move up to:</t>
  </si>
  <si>
    <t>Theoretical Potential of Moving Up</t>
  </si>
  <si>
    <r>
      <t xml:space="preserve">C. First get keyword data from the Adwords Keyword Research tool, set on "Local Search" and </t>
    </r>
    <r>
      <rPr>
        <b/>
        <sz val="11"/>
        <color indexed="8"/>
        <rFont val="Calibri"/>
        <family val="2"/>
      </rPr>
      <t>"Broad Match".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</si>
</sst>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i/>
      <sz val="11"/>
      <color indexed="8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9" tint="0.3999499976634979"/>
      </right>
      <top/>
      <bottom style="thin">
        <color theme="9" tint="0.39998000860214233"/>
      </bottom>
    </border>
    <border>
      <left/>
      <right/>
      <top/>
      <bottom style="thin">
        <color theme="9" tint="0.39998000860214233"/>
      </bottom>
    </border>
    <border>
      <left style="thin">
        <color theme="9" tint="0.3999499976634979"/>
      </left>
      <right/>
      <top/>
      <bottom style="thin">
        <color theme="9" tint="0.39998000860214233"/>
      </bottom>
    </border>
    <border>
      <left/>
      <right style="thin">
        <color theme="9" tint="0.3999499976634979"/>
      </right>
      <top style="thin">
        <color theme="9" tint="0.3999499976634979"/>
      </top>
      <bottom style="thin">
        <color theme="9" tint="0.39998000860214233"/>
      </bottom>
    </border>
    <border>
      <left/>
      <right/>
      <top style="thin">
        <color theme="9" tint="0.3999499976634979"/>
      </top>
      <bottom style="thin">
        <color theme="9" tint="0.39998000860214233"/>
      </bottom>
    </border>
    <border>
      <left style="thin">
        <color theme="9" tint="0.3999499976634979"/>
      </left>
      <right/>
      <top style="thin">
        <color theme="9" tint="0.3999499976634979"/>
      </top>
      <bottom style="thin">
        <color theme="9" tint="0.39998000860214233"/>
      </bottom>
    </border>
    <border>
      <left style="thin">
        <color theme="9" tint="0.39991000294685364"/>
      </left>
      <right/>
      <top style="thin">
        <color theme="9" tint="0.39991000294685364"/>
      </top>
      <bottom style="thin">
        <color theme="9" tint="0.39998000860214233"/>
      </bottom>
    </border>
    <border>
      <left/>
      <right/>
      <top style="thin">
        <color theme="9" tint="0.39991000294685364"/>
      </top>
      <bottom style="thin">
        <color theme="9" tint="0.39998000860214233"/>
      </bottom>
    </border>
    <border>
      <left style="thin">
        <color theme="9" tint="0.3999499976634979"/>
      </left>
      <right/>
      <top style="thin">
        <color theme="9" tint="0.39991000294685364"/>
      </top>
      <bottom style="thin">
        <color theme="9" tint="0.39998000860214233"/>
      </bottom>
    </border>
    <border>
      <left/>
      <right style="thin">
        <color theme="9" tint="0.39991000294685364"/>
      </right>
      <top style="thin">
        <color theme="9" tint="0.39991000294685364"/>
      </top>
      <bottom style="thin">
        <color theme="9" tint="0.39998000860214233"/>
      </bottom>
    </border>
    <border>
      <left style="thin">
        <color theme="9" tint="0.399910002946853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9" tint="0.39991000294685364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>
        <color theme="9" tint="0.3999499976634979"/>
      </bottom>
    </border>
    <border>
      <left/>
      <right/>
      <top/>
      <bottom style="thin">
        <color theme="9" tint="0.3999100029468536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0" fontId="40" fillId="0" borderId="10" xfId="0" applyNumberFormat="1" applyFont="1" applyBorder="1" applyAlignment="1">
      <alignment horizontal="center"/>
    </xf>
    <xf numFmtId="10" fontId="40" fillId="0" borderId="11" xfId="0" applyNumberFormat="1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0" fontId="40" fillId="33" borderId="10" xfId="0" applyNumberFormat="1" applyFont="1" applyFill="1" applyBorder="1" applyAlignment="1">
      <alignment horizontal="center"/>
    </xf>
    <xf numFmtId="10" fontId="40" fillId="33" borderId="11" xfId="0" applyNumberFormat="1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1" fillId="34" borderId="13" xfId="0" applyFont="1" applyFill="1" applyBorder="1" applyAlignment="1">
      <alignment horizontal="center" wrapText="1"/>
    </xf>
    <xf numFmtId="0" fontId="41" fillId="34" borderId="14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1" fontId="4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1" fillId="34" borderId="16" xfId="0" applyFont="1" applyFill="1" applyBorder="1" applyAlignment="1">
      <alignment horizontal="center" wrapText="1"/>
    </xf>
    <xf numFmtId="0" fontId="41" fillId="34" borderId="17" xfId="0" applyFont="1" applyFill="1" applyBorder="1" applyAlignment="1">
      <alignment horizontal="center" wrapText="1"/>
    </xf>
    <xf numFmtId="0" fontId="41" fillId="34" borderId="18" xfId="0" applyFont="1" applyFill="1" applyBorder="1" applyAlignment="1">
      <alignment horizontal="center" wrapText="1"/>
    </xf>
    <xf numFmtId="0" fontId="41" fillId="34" borderId="19" xfId="0" applyFont="1" applyFill="1" applyBorder="1" applyAlignment="1">
      <alignment horizontal="center" wrapText="1"/>
    </xf>
    <xf numFmtId="0" fontId="40" fillId="0" borderId="20" xfId="0" applyFont="1" applyBorder="1" applyAlignment="1">
      <alignment horizontal="center"/>
    </xf>
    <xf numFmtId="10" fontId="40" fillId="0" borderId="0" xfId="0" applyNumberFormat="1" applyFont="1" applyFill="1" applyBorder="1" applyAlignment="1">
      <alignment horizontal="center"/>
    </xf>
    <xf numFmtId="10" fontId="40" fillId="0" borderId="2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42" fillId="13" borderId="2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4" xfId="0" applyFill="1" applyBorder="1" applyAlignment="1">
      <alignment horizontal="right"/>
    </xf>
    <xf numFmtId="0" fontId="0" fillId="35" borderId="25" xfId="0" applyFill="1" applyBorder="1" applyAlignment="1">
      <alignment/>
    </xf>
    <xf numFmtId="0" fontId="21" fillId="36" borderId="26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21" fillId="36" borderId="0" xfId="0" applyFont="1" applyFill="1" applyBorder="1" applyAlignment="1">
      <alignment horizontal="right"/>
    </xf>
    <xf numFmtId="0" fontId="21" fillId="36" borderId="27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0" xfId="0" applyFont="1" applyFill="1" applyAlignment="1">
      <alignment/>
    </xf>
    <xf numFmtId="14" fontId="21" fillId="0" borderId="0" xfId="0" applyNumberFormat="1" applyFont="1" applyFill="1" applyBorder="1" applyAlignment="1">
      <alignment horizontal="right"/>
    </xf>
    <xf numFmtId="0" fontId="21" fillId="35" borderId="0" xfId="0" applyFont="1" applyFill="1" applyBorder="1" applyAlignment="1">
      <alignment/>
    </xf>
    <xf numFmtId="0" fontId="21" fillId="35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25" xfId="0" applyFill="1" applyBorder="1" applyAlignment="1">
      <alignment/>
    </xf>
    <xf numFmtId="0" fontId="21" fillId="35" borderId="26" xfId="0" applyFont="1" applyFill="1" applyBorder="1" applyAlignment="1">
      <alignment/>
    </xf>
    <xf numFmtId="0" fontId="21" fillId="35" borderId="27" xfId="0" applyFont="1" applyFill="1" applyBorder="1" applyAlignment="1">
      <alignment/>
    </xf>
    <xf numFmtId="0" fontId="43" fillId="0" borderId="28" xfId="0" applyFont="1" applyBorder="1" applyAlignment="1">
      <alignment horizontal="center"/>
    </xf>
    <xf numFmtId="0" fontId="43" fillId="0" borderId="29" xfId="0" applyFont="1" applyBorder="1" applyAlignment="1">
      <alignment horizontal="left"/>
    </xf>
    <xf numFmtId="10" fontId="0" fillId="33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oconutheadphones.com/" TargetMode="External" /><Relationship Id="rId3" Type="http://schemas.openxmlformats.org/officeDocument/2006/relationships/hyperlink" Target="http://www.coconutheadphones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oconutheadphones.com/" TargetMode="External" /><Relationship Id="rId3" Type="http://schemas.openxmlformats.org/officeDocument/2006/relationships/hyperlink" Target="http://www.coconutheadphone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3</xdr:row>
      <xdr:rowOff>47625</xdr:rowOff>
    </xdr:from>
    <xdr:to>
      <xdr:col>11</xdr:col>
      <xdr:colOff>285750</xdr:colOff>
      <xdr:row>4</xdr:row>
      <xdr:rowOff>304800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04825"/>
          <a:ext cx="37338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2</xdr:row>
      <xdr:rowOff>180975</xdr:rowOff>
    </xdr:from>
    <xdr:to>
      <xdr:col>12</xdr:col>
      <xdr:colOff>47625</xdr:colOff>
      <xdr:row>4</xdr:row>
      <xdr:rowOff>247650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76250"/>
          <a:ext cx="37338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showGridLines="0" tabSelected="1" zoomScalePageLayoutView="0" workbookViewId="0" topLeftCell="A1">
      <selection activeCell="A5" sqref="A5"/>
    </sheetView>
  </sheetViews>
  <sheetFormatPr defaultColWidth="0" defaultRowHeight="15"/>
  <cols>
    <col min="1" max="1" width="2.00390625" style="44" customWidth="1"/>
    <col min="2" max="2" width="11.7109375" style="0" customWidth="1"/>
    <col min="3" max="3" width="38.00390625" style="0" bestFit="1" customWidth="1"/>
    <col min="4" max="4" width="19.421875" style="0" bestFit="1" customWidth="1"/>
    <col min="5" max="5" width="20.140625" style="0" customWidth="1"/>
    <col min="6" max="13" width="9.140625" style="0" customWidth="1"/>
    <col min="14" max="14" width="1.57421875" style="44" customWidth="1"/>
    <col min="15" max="16384" width="9.140625" style="44" hidden="1" customWidth="1"/>
  </cols>
  <sheetData>
    <row r="1" spans="2:14" ht="15.75" thickTop="1">
      <c r="B1" s="26"/>
      <c r="C1" s="27"/>
      <c r="D1" s="28"/>
      <c r="E1" s="27"/>
      <c r="F1" s="27"/>
      <c r="G1" s="27"/>
      <c r="H1" s="27"/>
      <c r="I1" s="27"/>
      <c r="J1" s="27"/>
      <c r="K1" s="27"/>
      <c r="L1" s="27"/>
      <c r="M1" s="29"/>
      <c r="N1" s="45"/>
    </row>
    <row r="2" spans="2:14" s="40" customFormat="1" ht="7.5" customHeight="1">
      <c r="B2" s="30"/>
      <c r="C2" s="31"/>
      <c r="D2" s="32"/>
      <c r="E2" s="31"/>
      <c r="F2" s="31"/>
      <c r="G2" s="31"/>
      <c r="H2" s="31"/>
      <c r="I2" s="31"/>
      <c r="J2" s="31"/>
      <c r="K2" s="31"/>
      <c r="L2" s="31"/>
      <c r="M2" s="33"/>
      <c r="N2" s="39"/>
    </row>
    <row r="3" spans="2:14" s="40" customFormat="1" ht="12.75">
      <c r="B3" s="34"/>
      <c r="D3" s="36"/>
      <c r="E3" s="37"/>
      <c r="F3" s="37"/>
      <c r="G3" s="37"/>
      <c r="H3" s="37"/>
      <c r="I3" s="38"/>
      <c r="J3" s="38"/>
      <c r="K3" s="38"/>
      <c r="L3" s="38"/>
      <c r="M3" s="39"/>
      <c r="N3" s="39"/>
    </row>
    <row r="4" spans="2:14" s="40" customFormat="1" ht="31.5">
      <c r="B4" s="34"/>
      <c r="C4" s="35" t="s">
        <v>38</v>
      </c>
      <c r="D4" s="36"/>
      <c r="E4" s="37"/>
      <c r="F4" s="37"/>
      <c r="G4" s="37"/>
      <c r="H4" s="37"/>
      <c r="I4" s="38"/>
      <c r="J4" s="38"/>
      <c r="K4" s="38"/>
      <c r="L4" s="38"/>
      <c r="M4" s="39"/>
      <c r="N4" s="39"/>
    </row>
    <row r="5" spans="2:14" s="40" customFormat="1" ht="31.5">
      <c r="B5" s="34"/>
      <c r="C5" s="35" t="s">
        <v>41</v>
      </c>
      <c r="D5" s="41"/>
      <c r="E5" s="37"/>
      <c r="F5" s="37"/>
      <c r="G5" s="37"/>
      <c r="H5" s="37"/>
      <c r="I5" s="38"/>
      <c r="J5" s="38"/>
      <c r="K5" s="38"/>
      <c r="L5" s="38"/>
      <c r="M5" s="39"/>
      <c r="N5" s="39"/>
    </row>
    <row r="6" spans="2:14" s="40" customFormat="1" ht="12.75">
      <c r="B6" s="34"/>
      <c r="C6" s="37"/>
      <c r="D6" s="41"/>
      <c r="E6" s="37"/>
      <c r="F6" s="37"/>
      <c r="G6" s="37"/>
      <c r="H6" s="37"/>
      <c r="I6" s="38"/>
      <c r="J6" s="38"/>
      <c r="K6" s="38"/>
      <c r="L6" s="38"/>
      <c r="M6" s="39"/>
      <c r="N6" s="39"/>
    </row>
    <row r="7" spans="2:14" s="40" customFormat="1" ht="7.5" customHeight="1">
      <c r="B7" s="30"/>
      <c r="C7" s="31"/>
      <c r="D7" s="32"/>
      <c r="E7" s="31"/>
      <c r="F7" s="31"/>
      <c r="G7" s="31"/>
      <c r="H7" s="31"/>
      <c r="I7" s="31"/>
      <c r="J7" s="31"/>
      <c r="K7" s="31"/>
      <c r="L7" s="31"/>
      <c r="M7" s="33"/>
      <c r="N7" s="39"/>
    </row>
    <row r="8" spans="2:14" s="40" customFormat="1" ht="9.75" customHeight="1">
      <c r="B8" s="46"/>
      <c r="C8" s="42"/>
      <c r="D8" s="43"/>
      <c r="E8" s="42"/>
      <c r="F8" s="42"/>
      <c r="G8" s="42"/>
      <c r="H8" s="42"/>
      <c r="I8" s="42"/>
      <c r="J8" s="42"/>
      <c r="K8" s="42"/>
      <c r="L8" s="42"/>
      <c r="M8" s="47"/>
      <c r="N8" s="38"/>
    </row>
    <row r="10" ht="15">
      <c r="B10" t="s">
        <v>13</v>
      </c>
    </row>
    <row r="11" ht="15">
      <c r="B11" t="s">
        <v>14</v>
      </c>
    </row>
    <row r="12" ht="15">
      <c r="B12" t="s">
        <v>15</v>
      </c>
    </row>
    <row r="13" ht="15">
      <c r="B13" t="s">
        <v>16</v>
      </c>
    </row>
    <row r="15" ht="15">
      <c r="B15" t="s">
        <v>11</v>
      </c>
    </row>
    <row r="16" ht="15">
      <c r="C16" t="s">
        <v>12</v>
      </c>
    </row>
    <row r="17" ht="15">
      <c r="C17" t="s">
        <v>39</v>
      </c>
    </row>
    <row r="18" ht="15">
      <c r="C18" t="s">
        <v>68</v>
      </c>
    </row>
    <row r="19" ht="15">
      <c r="C19" t="s">
        <v>40</v>
      </c>
    </row>
    <row r="21" ht="15">
      <c r="B21" t="s">
        <v>65</v>
      </c>
    </row>
    <row r="24" spans="2:5" ht="39">
      <c r="B24" s="10" t="s">
        <v>35</v>
      </c>
      <c r="C24" s="9" t="s">
        <v>44</v>
      </c>
      <c r="D24" s="9" t="s">
        <v>45</v>
      </c>
      <c r="E24" s="8" t="s">
        <v>46</v>
      </c>
    </row>
    <row r="25" spans="2:5" ht="15">
      <c r="B25" s="11" t="s">
        <v>4</v>
      </c>
      <c r="C25" s="12">
        <v>500</v>
      </c>
      <c r="D25" s="11">
        <v>11</v>
      </c>
      <c r="E25" s="11">
        <f>INT(VLOOKUP(D25,Curves!$B$6:$E$55,4,FALSE)*C25)</f>
        <v>1</v>
      </c>
    </row>
    <row r="26" spans="2:5" ht="15">
      <c r="B26" s="11" t="s">
        <v>5</v>
      </c>
      <c r="C26" s="12">
        <v>1000</v>
      </c>
      <c r="D26" s="11">
        <v>11</v>
      </c>
      <c r="E26" s="11">
        <f>INT(VLOOKUP(D26,Curves!$B$6:$E$55,4,FALSE)*C26)</f>
        <v>3</v>
      </c>
    </row>
    <row r="27" spans="2:5" ht="15">
      <c r="B27" s="11" t="s">
        <v>6</v>
      </c>
      <c r="C27" s="12">
        <v>2000</v>
      </c>
      <c r="D27" s="11">
        <v>11</v>
      </c>
      <c r="E27" s="11">
        <f>INT(VLOOKUP(D27,Curves!$B$6:$E$55,4,FALSE)*C27)</f>
        <v>6</v>
      </c>
    </row>
    <row r="28" spans="2:5" ht="15">
      <c r="B28" s="11" t="s">
        <v>7</v>
      </c>
      <c r="C28" s="12">
        <v>4000</v>
      </c>
      <c r="D28" s="11">
        <v>11</v>
      </c>
      <c r="E28" s="11">
        <f>INT(VLOOKUP(D28,Curves!$B$6:$E$55,4,FALSE)*C28)</f>
        <v>13</v>
      </c>
    </row>
    <row r="29" spans="2:5" ht="15">
      <c r="B29" s="11" t="s">
        <v>8</v>
      </c>
      <c r="C29" s="12">
        <v>50</v>
      </c>
      <c r="D29" s="11">
        <v>11</v>
      </c>
      <c r="E29" s="11">
        <f>INT(VLOOKUP(D29,Curves!$B$6:$E$55,4,FALSE)*C29)</f>
        <v>0</v>
      </c>
    </row>
    <row r="30" spans="2:6" ht="15">
      <c r="B30" s="11" t="s">
        <v>9</v>
      </c>
      <c r="C30" s="12">
        <v>300</v>
      </c>
      <c r="D30" s="11">
        <v>11</v>
      </c>
      <c r="E30" s="11">
        <f>INT(VLOOKUP(D30,Curves!$B$6:$E$55,4,FALSE)*C30)</f>
        <v>1</v>
      </c>
      <c r="F30" t="s">
        <v>10</v>
      </c>
    </row>
    <row r="31" spans="2:5" ht="15">
      <c r="B31" s="13"/>
      <c r="C31" s="13"/>
      <c r="D31" s="13"/>
      <c r="E31" s="13"/>
    </row>
  </sheetData>
  <sheetProtection/>
  <printOptions horizontalCentered="1"/>
  <pageMargins left="0.45" right="0.52" top="0.75" bottom="0.75" header="0.3" footer="0.3"/>
  <pageSetup horizontalDpi="600" verticalDpi="6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4"/>
  <sheetViews>
    <sheetView showGridLines="0" tabSelected="1" zoomScalePageLayoutView="0" workbookViewId="0" topLeftCell="A1">
      <selection activeCell="A5" sqref="A5"/>
    </sheetView>
  </sheetViews>
  <sheetFormatPr defaultColWidth="0" defaultRowHeight="15"/>
  <cols>
    <col min="1" max="1" width="2.140625" style="0" customWidth="1"/>
    <col min="2" max="2" width="11.8515625" style="0" customWidth="1"/>
    <col min="3" max="3" width="14.28125" style="0" customWidth="1"/>
    <col min="4" max="4" width="26.28125" style="0" customWidth="1"/>
    <col min="5" max="5" width="20.00390625" style="0" customWidth="1"/>
    <col min="6" max="8" width="12.140625" style="0" customWidth="1"/>
    <col min="9" max="13" width="9.140625" style="0" customWidth="1"/>
    <col min="14" max="14" width="3.00390625" style="0" customWidth="1"/>
    <col min="15" max="16384" width="9.140625" style="0" hidden="1" customWidth="1"/>
  </cols>
  <sheetData>
    <row r="1" spans="2:15" s="44" customFormat="1" ht="15.75" thickTop="1">
      <c r="B1" s="26"/>
      <c r="C1" s="27"/>
      <c r="D1" s="28"/>
      <c r="E1" s="27"/>
      <c r="F1" s="27"/>
      <c r="G1" s="27"/>
      <c r="H1" s="27"/>
      <c r="I1" s="27"/>
      <c r="J1" s="27"/>
      <c r="K1" s="27"/>
      <c r="L1" s="27"/>
      <c r="M1" s="29"/>
      <c r="N1"/>
      <c r="O1"/>
    </row>
    <row r="2" spans="2:15" s="40" customFormat="1" ht="7.5" customHeight="1">
      <c r="B2" s="30"/>
      <c r="C2" s="31"/>
      <c r="D2" s="32"/>
      <c r="E2" s="31"/>
      <c r="F2" s="31"/>
      <c r="G2" s="31"/>
      <c r="H2" s="31"/>
      <c r="I2" s="31"/>
      <c r="J2" s="31"/>
      <c r="K2" s="31"/>
      <c r="L2" s="31"/>
      <c r="M2" s="33"/>
      <c r="N2"/>
      <c r="O2"/>
    </row>
    <row r="3" spans="2:15" s="40" customFormat="1" ht="15">
      <c r="B3" s="34"/>
      <c r="D3" s="36"/>
      <c r="E3" s="37"/>
      <c r="F3" s="37"/>
      <c r="G3" s="37"/>
      <c r="H3" s="37"/>
      <c r="I3" s="38"/>
      <c r="J3" s="38"/>
      <c r="K3" s="38"/>
      <c r="L3" s="38"/>
      <c r="M3" s="39"/>
      <c r="N3"/>
      <c r="O3"/>
    </row>
    <row r="4" spans="2:15" s="40" customFormat="1" ht="31.5">
      <c r="B4" s="34"/>
      <c r="C4" s="35" t="s">
        <v>38</v>
      </c>
      <c r="D4" s="36"/>
      <c r="E4" s="37"/>
      <c r="F4" s="37"/>
      <c r="G4" s="37"/>
      <c r="H4" s="37"/>
      <c r="I4" s="38"/>
      <c r="J4" s="38"/>
      <c r="K4" s="38"/>
      <c r="L4" s="38"/>
      <c r="M4" s="39"/>
      <c r="N4"/>
      <c r="O4"/>
    </row>
    <row r="5" spans="2:15" s="40" customFormat="1" ht="31.5">
      <c r="B5" s="34"/>
      <c r="C5" s="35" t="s">
        <v>67</v>
      </c>
      <c r="D5" s="41"/>
      <c r="E5" s="37"/>
      <c r="F5" s="37"/>
      <c r="G5" s="37"/>
      <c r="H5" s="37"/>
      <c r="I5" s="38"/>
      <c r="J5" s="38"/>
      <c r="K5" s="38"/>
      <c r="L5" s="38"/>
      <c r="M5" s="39"/>
      <c r="N5"/>
      <c r="O5"/>
    </row>
    <row r="6" spans="2:15" s="40" customFormat="1" ht="15">
      <c r="B6" s="34"/>
      <c r="C6" s="37"/>
      <c r="D6" s="41"/>
      <c r="E6" s="37"/>
      <c r="F6" s="37"/>
      <c r="G6" s="37"/>
      <c r="H6" s="37"/>
      <c r="I6" s="38"/>
      <c r="J6" s="38"/>
      <c r="K6" s="38"/>
      <c r="L6" s="38"/>
      <c r="M6" s="39"/>
      <c r="N6"/>
      <c r="O6"/>
    </row>
    <row r="7" spans="2:15" s="40" customFormat="1" ht="7.5" customHeight="1">
      <c r="B7" s="30"/>
      <c r="C7" s="31"/>
      <c r="D7" s="32"/>
      <c r="E7" s="31"/>
      <c r="F7" s="31"/>
      <c r="G7" s="31"/>
      <c r="H7" s="31"/>
      <c r="I7" s="31"/>
      <c r="J7" s="31"/>
      <c r="K7" s="31"/>
      <c r="L7" s="31"/>
      <c r="M7" s="33"/>
      <c r="N7"/>
      <c r="O7"/>
    </row>
    <row r="8" spans="2:15" s="40" customFormat="1" ht="9.75" customHeight="1">
      <c r="B8" s="46"/>
      <c r="C8" s="42"/>
      <c r="D8" s="43"/>
      <c r="E8" s="42"/>
      <c r="F8" s="42"/>
      <c r="G8" s="42"/>
      <c r="H8" s="42"/>
      <c r="I8" s="42"/>
      <c r="J8" s="42"/>
      <c r="K8" s="42"/>
      <c r="L8" s="42"/>
      <c r="M8" s="47"/>
      <c r="N8"/>
      <c r="O8"/>
    </row>
    <row r="9" spans="2:15" s="44" customFormat="1" ht="15"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2:15" s="23" customFormat="1" ht="15">
      <c r="B10" s="23" t="s">
        <v>27</v>
      </c>
      <c r="N10"/>
      <c r="O10"/>
    </row>
    <row r="11" spans="2:15" s="23" customFormat="1" ht="15">
      <c r="B11" s="23" t="s">
        <v>28</v>
      </c>
      <c r="N11"/>
      <c r="O11"/>
    </row>
    <row r="12" spans="2:15" s="23" customFormat="1" ht="15">
      <c r="B12" s="23" t="s">
        <v>29</v>
      </c>
      <c r="N12"/>
      <c r="O12"/>
    </row>
    <row r="13" spans="2:15" s="23" customFormat="1" ht="15">
      <c r="B13" s="23" t="s">
        <v>30</v>
      </c>
      <c r="N13"/>
      <c r="O13"/>
    </row>
    <row r="14" spans="14:15" s="23" customFormat="1" ht="15">
      <c r="N14"/>
      <c r="O14"/>
    </row>
    <row r="15" spans="2:15" s="23" customFormat="1" ht="15">
      <c r="B15" s="23" t="s">
        <v>47</v>
      </c>
      <c r="N15"/>
      <c r="O15"/>
    </row>
    <row r="16" spans="3:15" s="23" customFormat="1" ht="15">
      <c r="C16" t="s">
        <v>48</v>
      </c>
      <c r="N16"/>
      <c r="O16"/>
    </row>
    <row r="17" spans="3:15" s="23" customFormat="1" ht="15">
      <c r="C17" t="s">
        <v>49</v>
      </c>
      <c r="N17"/>
      <c r="O17"/>
    </row>
    <row r="18" spans="3:15" s="23" customFormat="1" ht="15">
      <c r="C18" s="23" t="s">
        <v>68</v>
      </c>
      <c r="N18"/>
      <c r="O18"/>
    </row>
    <row r="19" spans="2:15" s="23" customFormat="1" ht="15">
      <c r="B19" s="23" t="s">
        <v>11</v>
      </c>
      <c r="N19"/>
      <c r="O19"/>
    </row>
    <row r="20" spans="3:15" s="23" customFormat="1" ht="15">
      <c r="C20" t="s">
        <v>42</v>
      </c>
      <c r="N20"/>
      <c r="O20"/>
    </row>
    <row r="21" spans="3:15" s="23" customFormat="1" ht="15">
      <c r="C21" t="s">
        <v>43</v>
      </c>
      <c r="N21"/>
      <c r="O21"/>
    </row>
    <row r="22" spans="3:15" s="23" customFormat="1" ht="15">
      <c r="C22" s="23" t="s">
        <v>31</v>
      </c>
      <c r="N22"/>
      <c r="O22"/>
    </row>
    <row r="23" spans="3:15" s="23" customFormat="1" ht="15">
      <c r="C23" s="23" t="s">
        <v>32</v>
      </c>
      <c r="N23"/>
      <c r="O23"/>
    </row>
    <row r="24" spans="2:13" s="44" customFormat="1" ht="15">
      <c r="B24"/>
      <c r="C24"/>
      <c r="D24"/>
      <c r="E24"/>
      <c r="F24"/>
      <c r="G24"/>
      <c r="H24"/>
      <c r="I24"/>
      <c r="J24"/>
      <c r="K24"/>
      <c r="L24"/>
      <c r="M24"/>
    </row>
    <row r="25" spans="2:13" s="44" customFormat="1" ht="15">
      <c r="B25" t="s">
        <v>65</v>
      </c>
      <c r="C25"/>
      <c r="D25"/>
      <c r="E25"/>
      <c r="F25"/>
      <c r="G25"/>
      <c r="H25"/>
      <c r="I25"/>
      <c r="J25"/>
      <c r="K25"/>
      <c r="L25"/>
      <c r="M25"/>
    </row>
    <row r="26" spans="14:15" s="23" customFormat="1" ht="15.75" thickBot="1">
      <c r="N26"/>
      <c r="O26"/>
    </row>
    <row r="27" spans="5:15" s="23" customFormat="1" ht="15.75" thickBot="1">
      <c r="E27" s="24" t="s">
        <v>66</v>
      </c>
      <c r="F27" s="25">
        <v>11</v>
      </c>
      <c r="G27" s="23" t="s">
        <v>26</v>
      </c>
      <c r="N27"/>
      <c r="O27"/>
    </row>
    <row r="29" spans="2:15" s="14" customFormat="1" ht="96" customHeight="1">
      <c r="B29" s="10" t="s">
        <v>35</v>
      </c>
      <c r="C29" s="9" t="s">
        <v>36</v>
      </c>
      <c r="D29" s="9" t="s">
        <v>37</v>
      </c>
      <c r="E29" s="9" t="s">
        <v>34</v>
      </c>
      <c r="F29" s="9" t="s">
        <v>33</v>
      </c>
      <c r="N29"/>
      <c r="O29"/>
    </row>
    <row r="30" spans="2:6" ht="15">
      <c r="B30" s="11" t="s">
        <v>4</v>
      </c>
      <c r="C30" s="12">
        <v>11</v>
      </c>
      <c r="D30" s="12">
        <v>23</v>
      </c>
      <c r="E30" s="22">
        <f>VLOOKUP($C30,Curves!$H$6:$AC$25,('Organic Potential of Moving Up'!$F$27+1),FALSE)*D30</f>
        <v>0</v>
      </c>
      <c r="F30" s="22">
        <f>D30+E30</f>
        <v>23</v>
      </c>
    </row>
    <row r="31" spans="2:6" ht="15">
      <c r="B31" s="11" t="s">
        <v>5</v>
      </c>
      <c r="C31" s="12">
        <v>13</v>
      </c>
      <c r="D31" s="12">
        <v>10</v>
      </c>
      <c r="E31" s="22">
        <f>VLOOKUP($C31,Curves!$H$6:$AC$25,('Organic Potential of Moving Up'!$F$27+1),FALSE)*D31</f>
        <v>1.6515542188968424</v>
      </c>
      <c r="F31" s="22">
        <f>D31+E31</f>
        <v>11.651554218896843</v>
      </c>
    </row>
    <row r="32" spans="2:6" ht="15">
      <c r="B32" s="11" t="s">
        <v>6</v>
      </c>
      <c r="C32" s="12">
        <v>4</v>
      </c>
      <c r="D32" s="12">
        <v>8</v>
      </c>
      <c r="E32" s="22">
        <f>VLOOKUP($C32,Curves!$H$6:$AC$25,('Organic Potential of Moving Up'!$F$27+1),FALSE)*D32</f>
        <v>-6.270403159021175</v>
      </c>
      <c r="F32" s="22">
        <f>D32+E32</f>
        <v>1.7295968409788252</v>
      </c>
    </row>
    <row r="33" spans="2:6" ht="15">
      <c r="B33" s="11" t="s">
        <v>7</v>
      </c>
      <c r="C33" s="12">
        <v>20</v>
      </c>
      <c r="D33" s="12">
        <v>30</v>
      </c>
      <c r="E33" s="22">
        <f>VLOOKUP($C33,Curves!$H$6:$AC$25,('Organic Potential of Moving Up'!$F$27+1),FALSE)*D33</f>
        <v>21.842912728271468</v>
      </c>
      <c r="F33" s="22">
        <f>D33+E33</f>
        <v>51.84291272827147</v>
      </c>
    </row>
    <row r="34" spans="2:7" ht="15">
      <c r="B34" s="11" t="s">
        <v>8</v>
      </c>
      <c r="C34" s="12">
        <v>1</v>
      </c>
      <c r="D34" s="12">
        <v>100</v>
      </c>
      <c r="E34" s="22">
        <f>VLOOKUP($C34,Curves!$H$6:$AC$25,('Organic Potential of Moving Up'!$F$27+1),FALSE)*D34</f>
        <v>-93.91906999676816</v>
      </c>
      <c r="F34" s="22">
        <f>D34+E34</f>
        <v>6.080930003231842</v>
      </c>
      <c r="G34" t="s">
        <v>25</v>
      </c>
    </row>
  </sheetData>
  <sheetProtection/>
  <printOptions horizontalCentered="1"/>
  <pageMargins left="0.7" right="0.7" top="0.75" bottom="0.75" header="0.3" footer="0.3"/>
  <pageSetup horizontalDpi="600" verticalDpi="600" orientation="portrait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55"/>
  <sheetViews>
    <sheetView showGridLines="0" tabSelected="1" zoomScalePageLayoutView="0" workbookViewId="0" topLeftCell="A1">
      <selection activeCell="A5" sqref="A5"/>
    </sheetView>
  </sheetViews>
  <sheetFormatPr defaultColWidth="9.140625" defaultRowHeight="15"/>
  <cols>
    <col min="1" max="1" width="3.28125" style="0" customWidth="1"/>
    <col min="2" max="2" width="7.57421875" style="0" bestFit="1" customWidth="1"/>
    <col min="3" max="3" width="18.421875" style="1" customWidth="1"/>
    <col min="4" max="5" width="20.421875" style="0" customWidth="1"/>
  </cols>
  <sheetData>
    <row r="1" spans="2:13" s="44" customFormat="1" ht="15">
      <c r="B1"/>
      <c r="C1"/>
      <c r="D1"/>
      <c r="E1"/>
      <c r="F1"/>
      <c r="G1"/>
      <c r="H1"/>
      <c r="I1"/>
      <c r="J1"/>
      <c r="K1"/>
      <c r="L1"/>
      <c r="M1"/>
    </row>
    <row r="2" spans="2:13" s="44" customFormat="1" ht="15">
      <c r="B2" t="s">
        <v>65</v>
      </c>
      <c r="C2"/>
      <c r="D2"/>
      <c r="E2"/>
      <c r="F2"/>
      <c r="G2"/>
      <c r="H2"/>
      <c r="I2"/>
      <c r="J2"/>
      <c r="K2"/>
      <c r="L2"/>
      <c r="M2"/>
    </row>
    <row r="3" spans="14:15" s="23" customFormat="1" ht="15">
      <c r="N3"/>
      <c r="O3"/>
    </row>
    <row r="4" spans="2:13" ht="15">
      <c r="B4" s="48" t="s">
        <v>17</v>
      </c>
      <c r="C4" s="48"/>
      <c r="D4" s="48"/>
      <c r="E4" s="48"/>
      <c r="H4" s="49" t="s">
        <v>24</v>
      </c>
      <c r="I4" s="49"/>
      <c r="J4" s="49"/>
      <c r="K4" s="49"/>
      <c r="L4" s="49"/>
      <c r="M4" s="49"/>
    </row>
    <row r="5" spans="2:29" ht="76.5" customHeight="1">
      <c r="B5" s="10" t="s">
        <v>3</v>
      </c>
      <c r="C5" s="9" t="s">
        <v>2</v>
      </c>
      <c r="D5" s="9" t="s">
        <v>1</v>
      </c>
      <c r="E5" s="8" t="s">
        <v>0</v>
      </c>
      <c r="H5" s="15" t="s">
        <v>18</v>
      </c>
      <c r="I5" s="16" t="s">
        <v>19</v>
      </c>
      <c r="J5" s="16" t="s">
        <v>22</v>
      </c>
      <c r="K5" s="17" t="s">
        <v>20</v>
      </c>
      <c r="L5" s="17" t="s">
        <v>23</v>
      </c>
      <c r="M5" s="17" t="s">
        <v>21</v>
      </c>
      <c r="N5" s="17" t="s">
        <v>50</v>
      </c>
      <c r="O5" s="16" t="s">
        <v>51</v>
      </c>
      <c r="P5" s="17" t="s">
        <v>52</v>
      </c>
      <c r="Q5" s="17" t="s">
        <v>53</v>
      </c>
      <c r="R5" s="18" t="s">
        <v>54</v>
      </c>
      <c r="S5" s="16" t="s">
        <v>55</v>
      </c>
      <c r="T5" s="17" t="s">
        <v>55</v>
      </c>
      <c r="U5" s="17" t="s">
        <v>56</v>
      </c>
      <c r="V5" s="16" t="s">
        <v>57</v>
      </c>
      <c r="W5" s="16" t="s">
        <v>58</v>
      </c>
      <c r="X5" s="17" t="s">
        <v>59</v>
      </c>
      <c r="Y5" s="16" t="s">
        <v>60</v>
      </c>
      <c r="Z5" s="16" t="s">
        <v>61</v>
      </c>
      <c r="AA5" s="17" t="s">
        <v>62</v>
      </c>
      <c r="AB5" s="17" t="s">
        <v>63</v>
      </c>
      <c r="AC5" s="18" t="s">
        <v>64</v>
      </c>
    </row>
    <row r="6" spans="2:29" ht="15">
      <c r="B6" s="7">
        <v>1</v>
      </c>
      <c r="C6" s="6">
        <v>0.2</v>
      </c>
      <c r="D6" s="6">
        <v>0.1</v>
      </c>
      <c r="E6" s="5">
        <v>0.05714285714285715</v>
      </c>
      <c r="H6" s="7">
        <v>1</v>
      </c>
      <c r="I6" s="6">
        <v>0</v>
      </c>
      <c r="J6" s="6">
        <v>-0.4696561293158916</v>
      </c>
      <c r="K6" s="6">
        <v>-0.6340396351232493</v>
      </c>
      <c r="L6" s="6">
        <v>-0.7187353788277977</v>
      </c>
      <c r="M6" s="6">
        <v>-0.7706797291580708</v>
      </c>
      <c r="N6" s="6">
        <v>-0.8059151635742954</v>
      </c>
      <c r="O6" s="6">
        <v>-0.8314474631489405</v>
      </c>
      <c r="P6" s="6">
        <v>-0.8508330321210348</v>
      </c>
      <c r="Q6" s="6">
        <v>-0.8660730113392755</v>
      </c>
      <c r="R6" s="5">
        <v>-0.8783813999353632</v>
      </c>
      <c r="S6" s="6">
        <v>-0.9391906999676816</v>
      </c>
      <c r="T6" s="6">
        <v>-0.9438443483751644</v>
      </c>
      <c r="U6" s="6">
        <v>-0.947810138553279</v>
      </c>
      <c r="V6" s="6">
        <v>-0.9512317514639346</v>
      </c>
      <c r="W6" s="6">
        <v>-0.9542152539973092</v>
      </c>
      <c r="X6" s="6">
        <v>-0.956840686596602</v>
      </c>
      <c r="Y6" s="6">
        <v>-0.9591696081199361</v>
      </c>
      <c r="Z6" s="6">
        <v>-0.9612501550512738</v>
      </c>
      <c r="AA6" s="6">
        <v>-0.963120521910359</v>
      </c>
      <c r="AB6" s="6">
        <v>-0.9648114099890318</v>
      </c>
      <c r="AC6" s="5">
        <v>-0.9648114099890318</v>
      </c>
    </row>
    <row r="7" spans="2:29" ht="15">
      <c r="B7" s="4">
        <v>2</v>
      </c>
      <c r="C7" s="3">
        <v>0.10606877413682167</v>
      </c>
      <c r="D7" s="3">
        <v>0.053034387068410835</v>
      </c>
      <c r="E7" s="2">
        <v>0.030305364039091905</v>
      </c>
      <c r="H7" s="4">
        <v>2</v>
      </c>
      <c r="I7" s="3">
        <v>0.8855690718364795</v>
      </c>
      <c r="J7" s="3">
        <v>0</v>
      </c>
      <c r="K7" s="3">
        <v>-0.3099564544704059</v>
      </c>
      <c r="L7" s="3">
        <v>-0.4696561293158915</v>
      </c>
      <c r="M7" s="3">
        <v>-0.5676007897552935</v>
      </c>
      <c r="N7" s="3">
        <v>-0.6340396351232491</v>
      </c>
      <c r="O7" s="3">
        <v>-0.6821825495340637</v>
      </c>
      <c r="P7" s="3">
        <v>-0.7187353788277976</v>
      </c>
      <c r="Q7" s="3">
        <v>-0.747471412297143</v>
      </c>
      <c r="R7" s="2">
        <v>-0.7706797291580708</v>
      </c>
      <c r="S7" s="3">
        <v>-0.8853398645790354</v>
      </c>
      <c r="T7" s="3">
        <v>-0.8941146400873861</v>
      </c>
      <c r="U7" s="3">
        <v>-0.9015924113926318</v>
      </c>
      <c r="V7" s="3">
        <v>-0.9080440988727604</v>
      </c>
      <c r="W7" s="3">
        <v>-0.9136696989754374</v>
      </c>
      <c r="X7" s="3">
        <v>-0.9186201334848552</v>
      </c>
      <c r="Y7" s="3">
        <v>-0.9230114758799883</v>
      </c>
      <c r="Z7" s="3">
        <v>-0.9269344908262227</v>
      </c>
      <c r="AA7" s="3">
        <v>-0.9304611967287019</v>
      </c>
      <c r="AB7" s="3">
        <v>-0.9336494829937843</v>
      </c>
      <c r="AC7" s="2">
        <v>-0.9336494829937843</v>
      </c>
    </row>
    <row r="8" spans="2:29" ht="15">
      <c r="B8" s="7">
        <v>3</v>
      </c>
      <c r="C8" s="6">
        <v>0.07319207297535014</v>
      </c>
      <c r="D8" s="6">
        <v>0.03659603648767507</v>
      </c>
      <c r="E8" s="5">
        <v>0.020912020850100042</v>
      </c>
      <c r="H8" s="7">
        <v>3</v>
      </c>
      <c r="I8" s="6">
        <v>1.7325363508607912</v>
      </c>
      <c r="J8" s="6">
        <v>0.4491839051005406</v>
      </c>
      <c r="K8" s="6">
        <v>0</v>
      </c>
      <c r="L8" s="6">
        <v>-0.23143419843586754</v>
      </c>
      <c r="M8" s="6">
        <v>-0.3733740239351866</v>
      </c>
      <c r="N8" s="6">
        <v>-0.4696561293158914</v>
      </c>
      <c r="O8" s="6">
        <v>-0.5394240660246767</v>
      </c>
      <c r="P8" s="6">
        <v>-0.5923958379230434</v>
      </c>
      <c r="Q8" s="6">
        <v>-0.6340396351232492</v>
      </c>
      <c r="R8" s="5">
        <v>-0.6676727543825794</v>
      </c>
      <c r="S8" s="6">
        <v>-0.8338363771912898</v>
      </c>
      <c r="T8" s="6">
        <v>-0.8465526406288618</v>
      </c>
      <c r="U8" s="6">
        <v>-0.8573893064504466</v>
      </c>
      <c r="V8" s="6">
        <v>-0.8667389881073877</v>
      </c>
      <c r="W8" s="6">
        <v>-0.8748915172327192</v>
      </c>
      <c r="X8" s="6">
        <v>-0.8820656072470217</v>
      </c>
      <c r="Y8" s="6">
        <v>-0.8884294699678342</v>
      </c>
      <c r="Z8" s="6">
        <v>-0.8941146400873861</v>
      </c>
      <c r="AA8" s="6">
        <v>-0.8992254855192819</v>
      </c>
      <c r="AB8" s="6">
        <v>-0.9038458986594924</v>
      </c>
      <c r="AC8" s="5">
        <v>-0.9038458986594924</v>
      </c>
    </row>
    <row r="9" spans="2:29" ht="15">
      <c r="B9" s="4">
        <v>4</v>
      </c>
      <c r="C9" s="3">
        <v>0.05625292423444046</v>
      </c>
      <c r="D9" s="3">
        <v>0.02812646211722023</v>
      </c>
      <c r="E9" s="2">
        <v>0.016072264066982988</v>
      </c>
      <c r="H9" s="4">
        <v>4</v>
      </c>
      <c r="I9" s="3">
        <v>2.5553707246662816</v>
      </c>
      <c r="J9" s="3">
        <v>0.8855690718364788</v>
      </c>
      <c r="K9" s="3">
        <v>0.30112476767098983</v>
      </c>
      <c r="L9" s="3">
        <v>0</v>
      </c>
      <c r="M9" s="3">
        <v>-0.18468142247606234</v>
      </c>
      <c r="N9" s="3">
        <v>-0.30995645447040576</v>
      </c>
      <c r="O9" s="3">
        <v>-0.4007332449115084</v>
      </c>
      <c r="P9" s="3">
        <v>-0.4696561293158914</v>
      </c>
      <c r="Q9" s="3">
        <v>-0.523839905272947</v>
      </c>
      <c r="R9" s="2">
        <v>-0.5676007897552937</v>
      </c>
      <c r="S9" s="3">
        <v>-0.7838003948776469</v>
      </c>
      <c r="T9" s="3">
        <v>-0.800345840188501</v>
      </c>
      <c r="U9" s="3">
        <v>-0.8144456944879387</v>
      </c>
      <c r="V9" s="3">
        <v>-0.8266107968616238</v>
      </c>
      <c r="W9" s="3">
        <v>-0.8372182544257517</v>
      </c>
      <c r="X9" s="3">
        <v>-0.8465526406288618</v>
      </c>
      <c r="Y9" s="3">
        <v>-0.8548328200329691</v>
      </c>
      <c r="Z9" s="3">
        <v>-0.8622299356839409</v>
      </c>
      <c r="AA9" s="3">
        <v>-0.8688797832591189</v>
      </c>
      <c r="AB9" s="3">
        <v>-0.8748915172327192</v>
      </c>
      <c r="AC9" s="2">
        <v>-0.8748915172327192</v>
      </c>
    </row>
    <row r="10" spans="2:29" ht="15">
      <c r="B10" s="7">
        <v>5</v>
      </c>
      <c r="C10" s="6">
        <v>0.045864054168385834</v>
      </c>
      <c r="D10" s="6">
        <v>0.022932027084192917</v>
      </c>
      <c r="E10" s="5">
        <v>0.013104015476681666</v>
      </c>
      <c r="H10" s="7">
        <v>5</v>
      </c>
      <c r="I10" s="6">
        <v>3.3607134961448812</v>
      </c>
      <c r="J10" s="6">
        <v>1.312677674489907</v>
      </c>
      <c r="K10" s="6">
        <v>0.5958483021721519</v>
      </c>
      <c r="L10" s="6">
        <v>0.22651442953369982</v>
      </c>
      <c r="M10" s="6">
        <v>0</v>
      </c>
      <c r="N10" s="6">
        <v>-0.15365163440135798</v>
      </c>
      <c r="O10" s="6">
        <v>-0.2649906777441272</v>
      </c>
      <c r="P10" s="6">
        <v>-0.3495255899911863</v>
      </c>
      <c r="Q10" s="6">
        <v>-0.4159827730491361</v>
      </c>
      <c r="R10" s="5">
        <v>-0.4696561293158916</v>
      </c>
      <c r="S10" s="6">
        <v>-0.7348280646579458</v>
      </c>
      <c r="T10" s="6">
        <v>-0.7551212920747691</v>
      </c>
      <c r="U10" s="6">
        <v>-0.7724149668273522</v>
      </c>
      <c r="V10" s="6">
        <v>-0.7873356404254316</v>
      </c>
      <c r="W10" s="6">
        <v>-0.800345840188501</v>
      </c>
      <c r="X10" s="6">
        <v>-0.8117945995574558</v>
      </c>
      <c r="Y10" s="6">
        <v>-0.8219503590757212</v>
      </c>
      <c r="Z10" s="6">
        <v>-0.8310230281585678</v>
      </c>
      <c r="AA10" s="6">
        <v>-0.8391791621637231</v>
      </c>
      <c r="AB10" s="6">
        <v>-0.8465526406288618</v>
      </c>
      <c r="AC10" s="5">
        <v>-0.8465526406288618</v>
      </c>
    </row>
    <row r="11" spans="2:29" ht="15">
      <c r="B11" s="4">
        <v>6</v>
      </c>
      <c r="C11" s="3">
        <v>0.03881696728514093</v>
      </c>
      <c r="D11" s="3">
        <v>0.019408483642570466</v>
      </c>
      <c r="E11" s="2">
        <v>0.011090562081468839</v>
      </c>
      <c r="H11" s="19">
        <v>6</v>
      </c>
      <c r="I11" s="20">
        <v>4.1523860308520195</v>
      </c>
      <c r="J11" s="20">
        <v>1.7325363508607898</v>
      </c>
      <c r="K11" s="20">
        <v>0.8855690718364786</v>
      </c>
      <c r="L11" s="20">
        <v>0.4491839051005404</v>
      </c>
      <c r="M11" s="20">
        <v>0.18154656007715753</v>
      </c>
      <c r="N11" s="20">
        <v>0</v>
      </c>
      <c r="O11" s="20">
        <v>-0.13155226366393058</v>
      </c>
      <c r="P11" s="20">
        <v>-0.23143419843586754</v>
      </c>
      <c r="Q11" s="20">
        <v>-0.3099564544704061</v>
      </c>
      <c r="R11" s="21">
        <v>-0.3733740239351868</v>
      </c>
      <c r="S11" s="20">
        <v>-0.6866870119675934</v>
      </c>
      <c r="T11" s="20">
        <v>-0.7106644050148043</v>
      </c>
      <c r="U11" s="20">
        <v>-0.7310976869298123</v>
      </c>
      <c r="V11" s="20">
        <v>-0.7487271574936569</v>
      </c>
      <c r="W11" s="20">
        <v>-0.7640993142696283</v>
      </c>
      <c r="X11" s="20">
        <v>-0.7776265565191679</v>
      </c>
      <c r="Y11" s="20">
        <v>-0.7896260592429454</v>
      </c>
      <c r="Z11" s="20">
        <v>-0.800345840188501</v>
      </c>
      <c r="AA11" s="20">
        <v>-0.8099826922658206</v>
      </c>
      <c r="AB11" s="20">
        <v>-0.8186948003821083</v>
      </c>
      <c r="AC11" s="21">
        <v>-0.8186948003821083</v>
      </c>
    </row>
    <row r="12" spans="2:29" ht="15">
      <c r="B12" s="7">
        <v>7</v>
      </c>
      <c r="C12" s="6">
        <v>0.0337105073702119</v>
      </c>
      <c r="D12" s="6">
        <v>0.01685525368510595</v>
      </c>
      <c r="E12" s="5">
        <v>0.009631573534346257</v>
      </c>
      <c r="H12" s="7">
        <v>7</v>
      </c>
      <c r="I12" s="6">
        <v>4.932868283576439</v>
      </c>
      <c r="J12" s="6">
        <v>2.1464603297709104</v>
      </c>
      <c r="K12" s="6">
        <v>1.1711946418233352</v>
      </c>
      <c r="L12" s="6">
        <v>0.668705950244701</v>
      </c>
      <c r="M12" s="6">
        <v>0.36052696165924036</v>
      </c>
      <c r="N12" s="6">
        <v>0.15147977035318427</v>
      </c>
      <c r="O12" s="6">
        <v>0</v>
      </c>
      <c r="P12" s="6">
        <v>-0.1150120273136217</v>
      </c>
      <c r="Q12" s="6">
        <v>-0.2054288166598861</v>
      </c>
      <c r="R12" s="5">
        <v>-0.27845286498354904</v>
      </c>
      <c r="S12" s="6">
        <v>-0.6392264324917745</v>
      </c>
      <c r="T12" s="6">
        <v>-0.666835915531445</v>
      </c>
      <c r="U12" s="6">
        <v>-0.6903644262985</v>
      </c>
      <c r="V12" s="6">
        <v>-0.7106644050148043</v>
      </c>
      <c r="W12" s="6">
        <v>-0.7283651325690328</v>
      </c>
      <c r="X12" s="6">
        <v>-0.7439414783680447</v>
      </c>
      <c r="Y12" s="6">
        <v>-0.7577586630087723</v>
      </c>
      <c r="Z12" s="6">
        <v>-0.7701022739101971</v>
      </c>
      <c r="AA12" s="6">
        <v>-0.7811989141271167</v>
      </c>
      <c r="AB12" s="6">
        <v>-0.7912307303801518</v>
      </c>
      <c r="AC12" s="5">
        <v>-0.7912307303801518</v>
      </c>
    </row>
    <row r="13" spans="2:29" ht="15">
      <c r="B13" s="4">
        <v>8</v>
      </c>
      <c r="C13" s="3">
        <v>0.02983339357579305</v>
      </c>
      <c r="D13" s="3">
        <v>0.014916696787896524</v>
      </c>
      <c r="E13" s="2">
        <v>0.00852382673594087</v>
      </c>
      <c r="H13" s="4">
        <v>8</v>
      </c>
      <c r="I13" s="3">
        <v>5.703897077343588</v>
      </c>
      <c r="J13" s="3">
        <v>2.55537072466628</v>
      </c>
      <c r="K13" s="3">
        <v>1.4533606205208423</v>
      </c>
      <c r="L13" s="3">
        <v>0.8855690718364786</v>
      </c>
      <c r="M13" s="3">
        <v>0.537339493472849</v>
      </c>
      <c r="N13" s="3">
        <v>0.30112476767098983</v>
      </c>
      <c r="O13" s="3">
        <v>0.12995885917466543</v>
      </c>
      <c r="P13" s="3">
        <v>0</v>
      </c>
      <c r="Q13" s="3">
        <v>-0.10216725213994093</v>
      </c>
      <c r="R13" s="2">
        <v>-0.18468142247606267</v>
      </c>
      <c r="S13" s="3">
        <v>-0.5923407112380313</v>
      </c>
      <c r="T13" s="3">
        <v>-0.6235382911959397</v>
      </c>
      <c r="U13" s="3">
        <v>-0.6501245403803602</v>
      </c>
      <c r="V13" s="3">
        <v>-0.6730626811719052</v>
      </c>
      <c r="W13" s="3">
        <v>-0.6930637750856429</v>
      </c>
      <c r="X13" s="3">
        <v>-0.7106644050148043</v>
      </c>
      <c r="Y13" s="3">
        <v>-0.7262772552084467</v>
      </c>
      <c r="Z13" s="3">
        <v>-0.7402250277007165</v>
      </c>
      <c r="AA13" s="3">
        <v>-0.7527637746208988</v>
      </c>
      <c r="AB13" s="3">
        <v>-0.7640993142696282</v>
      </c>
      <c r="AC13" s="2">
        <v>-0.7640993142696282</v>
      </c>
    </row>
    <row r="14" spans="2:29" ht="15">
      <c r="B14" s="7">
        <v>9</v>
      </c>
      <c r="C14" s="6">
        <v>0.026785397732144903</v>
      </c>
      <c r="D14" s="6">
        <v>0.013392698866072451</v>
      </c>
      <c r="E14" s="5">
        <v>0.007652970780612829</v>
      </c>
      <c r="H14" s="7">
        <v>9</v>
      </c>
      <c r="I14" s="6">
        <v>6.4667549087756075</v>
      </c>
      <c r="J14" s="6">
        <v>2.959947699769622</v>
      </c>
      <c r="K14" s="6">
        <v>1.7325363508607907</v>
      </c>
      <c r="L14" s="6">
        <v>1.1001339908024534</v>
      </c>
      <c r="M14" s="6">
        <v>0.7122782579907265</v>
      </c>
      <c r="N14" s="6">
        <v>0.4491839051005413</v>
      </c>
      <c r="O14" s="6">
        <v>0.2585404819192303</v>
      </c>
      <c r="P14" s="6">
        <v>0.11379318963743712</v>
      </c>
      <c r="Q14" s="6">
        <v>0</v>
      </c>
      <c r="R14" s="5">
        <v>-0.09190372096895583</v>
      </c>
      <c r="S14" s="6">
        <v>-0.545951860484478</v>
      </c>
      <c r="T14" s="6">
        <v>-0.5806995125747656</v>
      </c>
      <c r="U14" s="6">
        <v>-0.6103110958543769</v>
      </c>
      <c r="V14" s="6">
        <v>-0.6358594408509446</v>
      </c>
      <c r="W14" s="6">
        <v>-0.6581365230373644</v>
      </c>
      <c r="X14" s="6">
        <v>-0.6777399847857932</v>
      </c>
      <c r="Y14" s="6">
        <v>-0.6951294710023016</v>
      </c>
      <c r="Z14" s="6">
        <v>-0.7106644050148043</v>
      </c>
      <c r="AA14" s="6">
        <v>-0.7246299759410907</v>
      </c>
      <c r="AB14" s="6">
        <v>-0.7372554228027106</v>
      </c>
      <c r="AC14" s="5">
        <v>-0.7372554228027106</v>
      </c>
    </row>
    <row r="15" spans="2:29" ht="15">
      <c r="B15" s="4">
        <v>10</v>
      </c>
      <c r="C15" s="3">
        <v>0.024323720012927357</v>
      </c>
      <c r="D15" s="3">
        <v>0.012161860006463679</v>
      </c>
      <c r="E15" s="2">
        <v>0.006949634289407816</v>
      </c>
      <c r="H15" s="4">
        <v>10</v>
      </c>
      <c r="I15" s="3">
        <v>7.222426499470712</v>
      </c>
      <c r="J15" s="3">
        <v>3.3607134961448812</v>
      </c>
      <c r="K15" s="3">
        <v>2.009082201918566</v>
      </c>
      <c r="L15" s="3">
        <v>1.3126776744899074</v>
      </c>
      <c r="M15" s="3">
        <v>0.8855690718364793</v>
      </c>
      <c r="N15" s="3">
        <v>0.5958483021721526</v>
      </c>
      <c r="O15" s="3">
        <v>0.3859108455571656</v>
      </c>
      <c r="P15" s="3">
        <v>0.22651442953370027</v>
      </c>
      <c r="Q15" s="3">
        <v>0.10120482055825497</v>
      </c>
      <c r="R15" s="2">
        <v>0</v>
      </c>
      <c r="S15" s="3">
        <v>-0.5</v>
      </c>
      <c r="T15" s="3">
        <v>-0.538264281984906</v>
      </c>
      <c r="U15" s="3">
        <v>-0.5708727002367762</v>
      </c>
      <c r="V15" s="3">
        <v>-0.5990066609042818</v>
      </c>
      <c r="W15" s="3">
        <v>-0.6235382911959397</v>
      </c>
      <c r="X15" s="3">
        <v>-0.645125717772939</v>
      </c>
      <c r="Y15" s="3">
        <v>-0.6642751038215893</v>
      </c>
      <c r="Z15" s="3">
        <v>-0.6813822480432117</v>
      </c>
      <c r="AA15" s="3">
        <v>-0.6967612020690864</v>
      </c>
      <c r="AB15" s="3">
        <v>-0.7106644050148043</v>
      </c>
      <c r="AC15" s="2">
        <v>-0.7106644050148043</v>
      </c>
    </row>
    <row r="16" spans="2:29" ht="15">
      <c r="B16" s="7">
        <v>11</v>
      </c>
      <c r="C16" s="6">
        <v>0.012161860006463679</v>
      </c>
      <c r="D16" s="6">
        <v>0.006080930003231839</v>
      </c>
      <c r="E16" s="5">
        <v>0.003474817144703908</v>
      </c>
      <c r="H16" s="7">
        <v>11</v>
      </c>
      <c r="I16" s="6">
        <v>15.444852998941425</v>
      </c>
      <c r="J16" s="6">
        <v>7.7214269922897625</v>
      </c>
      <c r="K16" s="6">
        <v>5.018164403837132</v>
      </c>
      <c r="L16" s="6">
        <v>3.6253553489798147</v>
      </c>
      <c r="M16" s="6">
        <v>2.7711381436729585</v>
      </c>
      <c r="N16" s="6">
        <v>2.191696604344305</v>
      </c>
      <c r="O16" s="6">
        <v>1.7718216911143312</v>
      </c>
      <c r="P16" s="6">
        <v>1.4530288590674005</v>
      </c>
      <c r="Q16" s="6">
        <v>1.20240964111651</v>
      </c>
      <c r="R16" s="5">
        <v>1</v>
      </c>
      <c r="S16" s="6">
        <v>0</v>
      </c>
      <c r="T16" s="6">
        <v>-0.076528563969812</v>
      </c>
      <c r="U16" s="6">
        <v>-0.14174540047355233</v>
      </c>
      <c r="V16" s="6">
        <v>-0.19801332180856357</v>
      </c>
      <c r="W16" s="6">
        <v>-0.24707658239187935</v>
      </c>
      <c r="X16" s="6">
        <v>-0.29025143554587796</v>
      </c>
      <c r="Y16" s="6">
        <v>-0.32855020764317855</v>
      </c>
      <c r="Z16" s="6">
        <v>-0.36276449608642325</v>
      </c>
      <c r="AA16" s="6">
        <v>-0.39352240413817285</v>
      </c>
      <c r="AB16" s="6">
        <v>-0.42132881002960865</v>
      </c>
      <c r="AC16" s="5">
        <v>-0.42132881002960865</v>
      </c>
    </row>
    <row r="17" spans="2:29" ht="15">
      <c r="B17" s="4">
        <v>12</v>
      </c>
      <c r="C17" s="3">
        <v>0.011231130324967125</v>
      </c>
      <c r="D17" s="3">
        <v>0.0056155651624835625</v>
      </c>
      <c r="E17" s="2">
        <v>0.0032088943785620358</v>
      </c>
      <c r="H17" s="19">
        <v>12</v>
      </c>
      <c r="I17" s="20">
        <v>16.807646622655092</v>
      </c>
      <c r="J17" s="20">
        <v>8.444176237633691</v>
      </c>
      <c r="K17" s="20">
        <v>5.5168928556230945</v>
      </c>
      <c r="L17" s="20">
        <v>4.008660981289532</v>
      </c>
      <c r="M17" s="20">
        <v>3.0836543465646304</v>
      </c>
      <c r="N17" s="20">
        <v>2.4561941818847655</v>
      </c>
      <c r="O17" s="20">
        <v>2.001524013595718</v>
      </c>
      <c r="P17" s="20">
        <v>1.656312651761556</v>
      </c>
      <c r="Q17" s="20">
        <v>1.3849244873065176</v>
      </c>
      <c r="R17" s="21">
        <v>1.1657410526930696</v>
      </c>
      <c r="S17" s="20">
        <v>0.0828705263465348</v>
      </c>
      <c r="T17" s="20">
        <v>0</v>
      </c>
      <c r="U17" s="20">
        <v>-0.07062139007146129</v>
      </c>
      <c r="V17" s="20">
        <v>-0.13155226366393025</v>
      </c>
      <c r="W17" s="20">
        <v>-0.18468142247606267</v>
      </c>
      <c r="X17" s="20">
        <v>-0.23143419843586743</v>
      </c>
      <c r="Y17" s="20">
        <v>-0.27290680993529726</v>
      </c>
      <c r="Z17" s="20">
        <v>-0.30995645447040576</v>
      </c>
      <c r="AA17" s="20">
        <v>-0.3432632865517222</v>
      </c>
      <c r="AB17" s="20">
        <v>-0.3733740239351867</v>
      </c>
      <c r="AC17" s="21">
        <v>-0.3733740239351867</v>
      </c>
    </row>
    <row r="18" spans="2:29" ht="15">
      <c r="B18" s="7">
        <v>13</v>
      </c>
      <c r="C18" s="50" t="s">
        <v>68</v>
      </c>
      <c r="D18" s="6">
        <v>0.005218986144672102</v>
      </c>
      <c r="E18" s="5">
        <v>0.0029822777969554866</v>
      </c>
      <c r="H18" s="7">
        <v>13</v>
      </c>
      <c r="I18" s="6">
        <v>18.160809633895433</v>
      </c>
      <c r="J18" s="6">
        <v>9.161817946681458</v>
      </c>
      <c r="K18" s="6">
        <v>6.012096884954333</v>
      </c>
      <c r="L18" s="6">
        <v>4.389257863030283</v>
      </c>
      <c r="M18" s="6">
        <v>3.393962054795546</v>
      </c>
      <c r="N18" s="6">
        <v>2.7188226035786616</v>
      </c>
      <c r="O18" s="6">
        <v>2.2296030719132967</v>
      </c>
      <c r="P18" s="6">
        <v>1.8581598751942479</v>
      </c>
      <c r="Q18" s="6">
        <v>1.566149534569015</v>
      </c>
      <c r="R18" s="5">
        <v>1.3303108437793685</v>
      </c>
      <c r="S18" s="6">
        <v>0.16515542188968424</v>
      </c>
      <c r="T18" s="6">
        <v>0.07598775065082619</v>
      </c>
      <c r="U18" s="6">
        <v>0</v>
      </c>
      <c r="V18" s="6">
        <v>-0.06556087362195051</v>
      </c>
      <c r="W18" s="6">
        <v>-0.12272719770618734</v>
      </c>
      <c r="X18" s="6">
        <v>-0.1730326119478598</v>
      </c>
      <c r="Y18" s="6">
        <v>-0.2176566339087468</v>
      </c>
      <c r="Z18" s="6">
        <v>-0.257521597594491</v>
      </c>
      <c r="AA18" s="6">
        <v>-0.29335934092697136</v>
      </c>
      <c r="AB18" s="6">
        <v>-0.3257581255146431</v>
      </c>
      <c r="AC18" s="5">
        <v>-0.3257581255146431</v>
      </c>
    </row>
    <row r="19" spans="2:29" ht="15">
      <c r="B19" s="4">
        <v>14</v>
      </c>
      <c r="C19" s="3">
        <v>0.009753649707213086</v>
      </c>
      <c r="D19" s="3">
        <v>0.004876824853606543</v>
      </c>
      <c r="E19" s="2">
        <v>0.002786757059203739</v>
      </c>
      <c r="H19" s="4">
        <v>14</v>
      </c>
      <c r="I19" s="3">
        <v>19.505144843585537</v>
      </c>
      <c r="J19" s="3">
        <v>9.874777885285438</v>
      </c>
      <c r="K19" s="3">
        <v>6.504070288809186</v>
      </c>
      <c r="L19" s="3">
        <v>4.767371796512223</v>
      </c>
      <c r="M19" s="3">
        <v>3.7022453691840225</v>
      </c>
      <c r="N19" s="3">
        <v>2.9797376828526803</v>
      </c>
      <c r="O19" s="3">
        <v>2.4561941818847646</v>
      </c>
      <c r="P19" s="3">
        <v>2.0586902822366535</v>
      </c>
      <c r="Q19" s="3">
        <v>1.746192300953394</v>
      </c>
      <c r="R19" s="2">
        <v>1.4938070099994785</v>
      </c>
      <c r="S19" s="3">
        <v>0.24690350499973923</v>
      </c>
      <c r="T19" s="3">
        <v>0.15147977035318383</v>
      </c>
      <c r="U19" s="3">
        <v>0.07016066833167511</v>
      </c>
      <c r="V19" s="3">
        <v>0</v>
      </c>
      <c r="W19" s="3">
        <v>-0.06117715158805204</v>
      </c>
      <c r="X19" s="3">
        <v>-0.11501202731362192</v>
      </c>
      <c r="Y19" s="3">
        <v>-0.16276690047893216</v>
      </c>
      <c r="Z19" s="3">
        <v>-0.205428816659886</v>
      </c>
      <c r="AA19" s="3">
        <v>-0.2437809600160723</v>
      </c>
      <c r="AB19" s="3">
        <v>-0.27845286498354904</v>
      </c>
      <c r="AC19" s="2">
        <v>-0.27845286498354904</v>
      </c>
    </row>
    <row r="20" spans="2:29" ht="15">
      <c r="B20" s="7">
        <v>15</v>
      </c>
      <c r="C20" s="6">
        <v>0.009156949200538153</v>
      </c>
      <c r="D20" s="6">
        <v>0.0045784746002690765</v>
      </c>
      <c r="E20" s="5">
        <v>0.002616271200153758</v>
      </c>
      <c r="H20" s="7">
        <v>15</v>
      </c>
      <c r="I20" s="6">
        <v>20.841335538723534</v>
      </c>
      <c r="J20" s="6">
        <v>10.583418430517014</v>
      </c>
      <c r="K20" s="6">
        <v>6.993063123146807</v>
      </c>
      <c r="L20" s="6">
        <v>5.1431949661940335</v>
      </c>
      <c r="M20" s="6">
        <v>4.008660981289534</v>
      </c>
      <c r="N20" s="6">
        <v>3.2390720353520868</v>
      </c>
      <c r="O20" s="6">
        <v>2.6814125132670545</v>
      </c>
      <c r="P20" s="6">
        <v>2.2580057967384755</v>
      </c>
      <c r="Q20" s="6">
        <v>1.9251442970297061</v>
      </c>
      <c r="R20" s="5">
        <v>1.6563126517615556</v>
      </c>
      <c r="S20" s="6">
        <v>0.3281563258807778</v>
      </c>
      <c r="T20" s="6">
        <v>0.22651442953370027</v>
      </c>
      <c r="U20" s="6">
        <v>0.13989627557732498</v>
      </c>
      <c r="V20" s="6">
        <v>0.06516367991206784</v>
      </c>
      <c r="W20" s="6">
        <v>0</v>
      </c>
      <c r="X20" s="6">
        <v>-0.057342954335456886</v>
      </c>
      <c r="Y20" s="6">
        <v>-0.10820971076995278</v>
      </c>
      <c r="Z20" s="6">
        <v>-0.15365163440135787</v>
      </c>
      <c r="AA20" s="6">
        <v>-0.19450294455114836</v>
      </c>
      <c r="AB20" s="6">
        <v>-0.23143419843586743</v>
      </c>
      <c r="AC20" s="5">
        <v>-0.23143419843586743</v>
      </c>
    </row>
    <row r="21" spans="2:29" ht="15">
      <c r="B21" s="4">
        <v>16</v>
      </c>
      <c r="C21" s="3">
        <v>0.008631862680679595</v>
      </c>
      <c r="D21" s="3">
        <v>0.004315931340339797</v>
      </c>
      <c r="E21" s="2">
        <v>0.00246624648019417</v>
      </c>
      <c r="H21" s="4">
        <v>16</v>
      </c>
      <c r="I21" s="3">
        <v>22.16997007466919</v>
      </c>
      <c r="J21" s="3">
        <v>11.288051613035018</v>
      </c>
      <c r="K21" s="3">
        <v>7.479290702709331</v>
      </c>
      <c r="L21" s="3">
        <v>5.516892855623094</v>
      </c>
      <c r="M21" s="3">
        <v>4.3133438129225325</v>
      </c>
      <c r="N21" s="3">
        <v>3.496939851930642</v>
      </c>
      <c r="O21" s="3">
        <v>2.9053572348486254</v>
      </c>
      <c r="P21" s="3">
        <v>2.456194181884765</v>
      </c>
      <c r="Q21" s="3">
        <v>2.103084319459547</v>
      </c>
      <c r="R21" s="2">
        <v>1.8178993240207948</v>
      </c>
      <c r="S21" s="3">
        <v>0.4089496620103974</v>
      </c>
      <c r="T21" s="3">
        <v>0.3011247676709896</v>
      </c>
      <c r="U21" s="3">
        <v>0.2092375279216574</v>
      </c>
      <c r="V21" s="3">
        <v>0.12995885917466565</v>
      </c>
      <c r="W21" s="3">
        <v>0.06083119475867482</v>
      </c>
      <c r="X21" s="3">
        <v>0</v>
      </c>
      <c r="Y21" s="3">
        <v>-0.05396104200190488</v>
      </c>
      <c r="Z21" s="3">
        <v>-0.10216725213994071</v>
      </c>
      <c r="AA21" s="3">
        <v>-0.1455035962936002</v>
      </c>
      <c r="AB21" s="3">
        <v>-0.18468142247606267</v>
      </c>
      <c r="AC21" s="2">
        <v>-0.18468142247606267</v>
      </c>
    </row>
    <row r="22" spans="2:29" ht="15">
      <c r="B22" s="7">
        <v>17</v>
      </c>
      <c r="C22" s="6">
        <v>0.008166078376012768</v>
      </c>
      <c r="D22" s="6">
        <v>0.004083039188006384</v>
      </c>
      <c r="E22" s="5">
        <v>0.0023331652502893625</v>
      </c>
      <c r="H22" s="7">
        <v>17</v>
      </c>
      <c r="I22" s="6">
        <v>23.491560182361795</v>
      </c>
      <c r="J22" s="6">
        <v>11.98894882620654</v>
      </c>
      <c r="K22" s="6">
        <v>7.962940300738021</v>
      </c>
      <c r="L22" s="6">
        <v>5.888609396608184</v>
      </c>
      <c r="M22" s="6">
        <v>4.616411214360615</v>
      </c>
      <c r="N22" s="6">
        <v>3.753440451803991</v>
      </c>
      <c r="O22" s="6">
        <v>3.1281146001774784</v>
      </c>
      <c r="P22" s="6">
        <v>2.653331771028106</v>
      </c>
      <c r="Q22" s="6">
        <v>2.2800809028266205</v>
      </c>
      <c r="R22" s="5">
        <v>1.978629262777642</v>
      </c>
      <c r="S22" s="6">
        <v>0.48931463138882103</v>
      </c>
      <c r="T22" s="6">
        <v>0.3753395213494046</v>
      </c>
      <c r="U22" s="6">
        <v>0.27821113253149155</v>
      </c>
      <c r="V22" s="6">
        <v>0.194410494009424</v>
      </c>
      <c r="W22" s="6">
        <v>0.12133986215904957</v>
      </c>
      <c r="X22" s="6">
        <v>0.057038921648735696</v>
      </c>
      <c r="Y22" s="6">
        <v>0</v>
      </c>
      <c r="Z22" s="6">
        <v>-0.05095584038108181</v>
      </c>
      <c r="AA22" s="6">
        <v>-0.09676404287346452</v>
      </c>
      <c r="AB22" s="6">
        <v>-0.13817653001391628</v>
      </c>
      <c r="AC22" s="5">
        <v>-0.13817653001391628</v>
      </c>
    </row>
    <row r="23" spans="2:29" ht="15">
      <c r="B23" s="4">
        <v>18</v>
      </c>
      <c r="C23" s="3">
        <v>0.007749968989745258</v>
      </c>
      <c r="D23" s="3">
        <v>0.003874984494872629</v>
      </c>
      <c r="E23" s="2">
        <v>0.002214276854212931</v>
      </c>
      <c r="H23" s="19">
        <v>18</v>
      </c>
      <c r="I23" s="20">
        <v>24.806554873269757</v>
      </c>
      <c r="J23" s="20">
        <v>12.686348200511722</v>
      </c>
      <c r="K23" s="20">
        <v>8.44417623763369</v>
      </c>
      <c r="L23" s="20">
        <v>6.258470880189869</v>
      </c>
      <c r="M23" s="20">
        <v>4.917966153035328</v>
      </c>
      <c r="N23" s="20">
        <v>4.008660981289532</v>
      </c>
      <c r="O23" s="20">
        <v>3.3497602912756905</v>
      </c>
      <c r="P23" s="20">
        <v>2.849485541847784</v>
      </c>
      <c r="Q23" s="20">
        <v>2.456194181884764</v>
      </c>
      <c r="R23" s="21">
        <v>2.138557076178298</v>
      </c>
      <c r="S23" s="20">
        <v>0.569278538089149</v>
      </c>
      <c r="T23" s="20">
        <v>0.4491839051005406</v>
      </c>
      <c r="U23" s="20">
        <v>0.34684052325315173</v>
      </c>
      <c r="V23" s="20">
        <v>0.25854048191923007</v>
      </c>
      <c r="W23" s="20">
        <v>0.1815465600771573</v>
      </c>
      <c r="X23" s="20">
        <v>0.1137931896374369</v>
      </c>
      <c r="Y23" s="20">
        <v>0.05369174854997549</v>
      </c>
      <c r="Z23" s="20">
        <v>0</v>
      </c>
      <c r="AA23" s="20">
        <v>-0.048267724982130056</v>
      </c>
      <c r="AB23" s="20">
        <v>-0.09190372096895605</v>
      </c>
      <c r="AC23" s="21">
        <v>-0.09190372096895605</v>
      </c>
    </row>
    <row r="24" spans="2:29" ht="15">
      <c r="B24" s="7">
        <v>19</v>
      </c>
      <c r="C24" s="6">
        <v>0.007375895617928198</v>
      </c>
      <c r="D24" s="6">
        <v>0.003687947808964099</v>
      </c>
      <c r="E24" s="5">
        <v>0.002107398747979485</v>
      </c>
      <c r="H24" s="7">
        <v>19</v>
      </c>
      <c r="I24" s="6">
        <v>26.11535118716575</v>
      </c>
      <c r="J24" s="6">
        <v>13.380460303560415</v>
      </c>
      <c r="K24" s="6">
        <v>8.923143814216413</v>
      </c>
      <c r="L24" s="6">
        <v>6.626588979609401</v>
      </c>
      <c r="M24" s="6">
        <v>5.218099678214875</v>
      </c>
      <c r="N24" s="6">
        <v>4.262678499786602</v>
      </c>
      <c r="O24" s="6">
        <v>3.570361230204176</v>
      </c>
      <c r="P24" s="6">
        <v>3.0447147195628155</v>
      </c>
      <c r="Q24" s="6">
        <v>2.6314773309751107</v>
      </c>
      <c r="R24" s="5">
        <v>2.2977310516440856</v>
      </c>
      <c r="S24" s="6">
        <v>0.6488655258220428</v>
      </c>
      <c r="T24" s="6">
        <v>0.5226802149515528</v>
      </c>
      <c r="U24" s="6">
        <v>0.4151464215373628</v>
      </c>
      <c r="V24" s="6">
        <v>0.3223681858383962</v>
      </c>
      <c r="W24" s="6">
        <v>0.2414694668781432</v>
      </c>
      <c r="X24" s="6">
        <v>0.17027993993008583</v>
      </c>
      <c r="Y24" s="6">
        <v>0.10713041493753184</v>
      </c>
      <c r="Z24" s="6">
        <v>0.050715654232934115</v>
      </c>
      <c r="AA24" s="6">
        <v>0</v>
      </c>
      <c r="AB24" s="6">
        <v>-0.045849024071403455</v>
      </c>
      <c r="AC24" s="5">
        <v>-0.045849024071403455</v>
      </c>
    </row>
    <row r="25" spans="2:29" ht="15">
      <c r="B25" s="4">
        <v>20</v>
      </c>
      <c r="C25" s="3">
        <v>0.007037718002193648</v>
      </c>
      <c r="D25" s="3">
        <v>0.003518859001096824</v>
      </c>
      <c r="E25" s="2">
        <v>0.002010776572055328</v>
      </c>
      <c r="H25" s="4">
        <v>20</v>
      </c>
      <c r="I25" s="3">
        <v>27.41830262844579</v>
      </c>
      <c r="J25" s="3">
        <v>14.07147261424231</v>
      </c>
      <c r="K25" s="3">
        <v>9.399972399083945</v>
      </c>
      <c r="L25" s="3">
        <v>6.993063123146806</v>
      </c>
      <c r="M25" s="3">
        <v>5.516892855623096</v>
      </c>
      <c r="N25" s="3">
        <v>4.515561617138074</v>
      </c>
      <c r="O25" s="3">
        <v>3.7899770010256706</v>
      </c>
      <c r="P25" s="3">
        <v>3.2390720353520868</v>
      </c>
      <c r="Q25" s="3">
        <v>2.805977693876897</v>
      </c>
      <c r="R25" s="2">
        <v>2.4561941818847646</v>
      </c>
      <c r="S25" s="3">
        <v>0.7280970909423823</v>
      </c>
      <c r="T25" s="3">
        <v>0.5958483021721523</v>
      </c>
      <c r="U25" s="3">
        <v>0.48314727672957347</v>
      </c>
      <c r="V25" s="3">
        <v>0.3859108455571658</v>
      </c>
      <c r="W25" s="3">
        <v>0.30112476767098983</v>
      </c>
      <c r="X25" s="3">
        <v>0.22651442953370027</v>
      </c>
      <c r="Y25" s="3">
        <v>0.16033043288569004</v>
      </c>
      <c r="Z25" s="3">
        <v>0.10120482055825519</v>
      </c>
      <c r="AA25" s="3">
        <v>0.048052169130553324</v>
      </c>
      <c r="AB25" s="3">
        <v>0</v>
      </c>
      <c r="AC25" s="2">
        <v>0</v>
      </c>
    </row>
    <row r="26" spans="2:5" ht="15">
      <c r="B26" s="7">
        <v>21</v>
      </c>
      <c r="C26" s="6">
        <v>0.006449967910546204</v>
      </c>
      <c r="D26" s="6">
        <v>0.003224983955273102</v>
      </c>
      <c r="E26" s="5">
        <v>0.0018428479744417724</v>
      </c>
    </row>
    <row r="27" spans="2:5" ht="15">
      <c r="B27" s="4">
        <v>22</v>
      </c>
      <c r="C27" s="3">
        <v>0.006181180924863912</v>
      </c>
      <c r="D27" s="3">
        <v>0.003090590462431956</v>
      </c>
      <c r="E27" s="2">
        <v>0.0017660516928182605</v>
      </c>
    </row>
    <row r="28" spans="2:5" ht="15">
      <c r="B28" s="7">
        <v>23</v>
      </c>
      <c r="C28" s="6">
        <v>0.0059348157244719394</v>
      </c>
      <c r="D28" s="6">
        <v>0.0029674078622359697</v>
      </c>
      <c r="E28" s="5">
        <v>0.0016956616355634114</v>
      </c>
    </row>
    <row r="29" spans="2:5" ht="15">
      <c r="B29" s="4">
        <v>24</v>
      </c>
      <c r="C29" s="3">
        <v>0.005708144025046481</v>
      </c>
      <c r="D29" s="3">
        <v>0.0028540720125232403</v>
      </c>
      <c r="E29" s="2">
        <v>0.001630898292870423</v>
      </c>
    </row>
    <row r="30" spans="2:5" ht="15">
      <c r="B30" s="7">
        <v>25</v>
      </c>
      <c r="C30" s="6">
        <v>0.0054988655451715905</v>
      </c>
      <c r="D30" s="6">
        <v>0.0027494327725857953</v>
      </c>
      <c r="E30" s="5">
        <v>0.0015711044414775974</v>
      </c>
    </row>
    <row r="31" spans="2:5" ht="15">
      <c r="B31" s="4">
        <v>26</v>
      </c>
      <c r="C31" s="3">
        <v>0.00530502695926959</v>
      </c>
      <c r="D31" s="3">
        <v>0.002652513479634795</v>
      </c>
      <c r="E31" s="2">
        <v>0.00151572198836274</v>
      </c>
    </row>
    <row r="32" spans="2:5" ht="15">
      <c r="B32" s="7">
        <v>27</v>
      </c>
      <c r="C32" s="6">
        <v>0.005124958635188463</v>
      </c>
      <c r="D32" s="6">
        <v>0.0025624793175942316</v>
      </c>
      <c r="E32" s="5">
        <v>0.0014642738957681323</v>
      </c>
    </row>
    <row r="33" spans="2:5" ht="15">
      <c r="B33" s="4">
        <v>28</v>
      </c>
      <c r="C33" s="3">
        <v>0.004957224757231877</v>
      </c>
      <c r="D33" s="3">
        <v>0.0024786123786159383</v>
      </c>
      <c r="E33" s="2">
        <v>0.001416349930637679</v>
      </c>
    </row>
    <row r="34" spans="2:5" ht="15">
      <c r="B34" s="7">
        <v>29</v>
      </c>
      <c r="C34" s="6">
        <v>0.004800583637967691</v>
      </c>
      <c r="D34" s="6">
        <v>0.0024002918189838453</v>
      </c>
      <c r="E34" s="5">
        <v>0.001371595325133626</v>
      </c>
    </row>
    <row r="35" spans="2:5" ht="15">
      <c r="B35" s="4">
        <v>30</v>
      </c>
      <c r="C35" s="3">
        <v>0.00465395586680266</v>
      </c>
      <c r="D35" s="3">
        <v>0.00232697793340133</v>
      </c>
      <c r="E35" s="2">
        <v>0.0013297016762293314</v>
      </c>
    </row>
    <row r="36" spans="2:5" ht="15">
      <c r="B36" s="7">
        <v>31</v>
      </c>
      <c r="C36" s="6">
        <v>0.004450758725545409</v>
      </c>
      <c r="D36" s="6">
        <v>0.0022253793627727047</v>
      </c>
      <c r="E36" s="5">
        <v>0.0012716453501558313</v>
      </c>
    </row>
    <row r="37" spans="2:5" ht="15">
      <c r="B37" s="4">
        <v>32</v>
      </c>
      <c r="C37" s="3">
        <v>0.004323323878858431</v>
      </c>
      <c r="D37" s="3">
        <v>0.0021616619394292155</v>
      </c>
      <c r="E37" s="2">
        <v>0.0012352353939595517</v>
      </c>
    </row>
    <row r="38" spans="2:5" ht="15">
      <c r="B38" s="7">
        <v>33</v>
      </c>
      <c r="C38" s="6">
        <v>0.0042032937962117834</v>
      </c>
      <c r="D38" s="6">
        <v>0.0021016468981058917</v>
      </c>
      <c r="E38" s="5">
        <v>0.001200941084631938</v>
      </c>
    </row>
    <row r="39" spans="2:5" ht="15">
      <c r="B39" s="4">
        <v>34</v>
      </c>
      <c r="C39" s="3">
        <v>0.004090032817443513</v>
      </c>
      <c r="D39" s="3">
        <v>0.0020450164087217563</v>
      </c>
      <c r="E39" s="2">
        <v>0.0011685808049838608</v>
      </c>
    </row>
    <row r="40" spans="2:5" ht="15">
      <c r="B40" s="7">
        <v>35</v>
      </c>
      <c r="C40" s="6">
        <v>0.003982976474116757</v>
      </c>
      <c r="D40" s="6">
        <v>0.0019914882370583786</v>
      </c>
      <c r="E40" s="5">
        <v>0.0011379932783190734</v>
      </c>
    </row>
    <row r="41" spans="2:5" ht="15">
      <c r="B41" s="4">
        <v>36</v>
      </c>
      <c r="C41" s="3">
        <v>0.0038816217580444757</v>
      </c>
      <c r="D41" s="3">
        <v>0.0019408108790222379</v>
      </c>
      <c r="E41" s="2">
        <v>0.0011090347880127074</v>
      </c>
    </row>
    <row r="42" spans="2:5" ht="15">
      <c r="B42" s="7">
        <v>37</v>
      </c>
      <c r="C42" s="6">
        <v>0.003785518947385096</v>
      </c>
      <c r="D42" s="6">
        <v>0.001892759473692548</v>
      </c>
      <c r="E42" s="5">
        <v>0.0010815768421100274</v>
      </c>
    </row>
    <row r="43" spans="2:5" ht="15">
      <c r="B43" s="4">
        <v>38</v>
      </c>
      <c r="C43" s="3">
        <v>0.003694264706542533</v>
      </c>
      <c r="D43" s="3">
        <v>0.0018471323532712664</v>
      </c>
      <c r="E43" s="2">
        <v>0.001055504201869295</v>
      </c>
    </row>
    <row r="44" spans="2:5" ht="15">
      <c r="B44" s="7">
        <v>39</v>
      </c>
      <c r="C44" s="6">
        <v>0.003607496233759744</v>
      </c>
      <c r="D44" s="6">
        <v>0.001803748116879872</v>
      </c>
      <c r="E44" s="5">
        <v>0.0010307132096456413</v>
      </c>
    </row>
    <row r="45" spans="2:5" ht="15">
      <c r="B45" s="4">
        <v>40</v>
      </c>
      <c r="C45" s="3">
        <v>0.0035248862750861267</v>
      </c>
      <c r="D45" s="3">
        <v>0.0017624431375430633</v>
      </c>
      <c r="E45" s="2">
        <v>0.001007110364310322</v>
      </c>
    </row>
    <row r="46" spans="2:5" ht="15">
      <c r="B46" s="7">
        <v>41</v>
      </c>
      <c r="C46" s="6">
        <v>0.0034207009474673646</v>
      </c>
      <c r="D46" s="6">
        <v>0.0017103504737336823</v>
      </c>
      <c r="E46" s="5">
        <v>0.0009773431278478184</v>
      </c>
    </row>
    <row r="47" spans="2:5" ht="15">
      <c r="B47" s="4">
        <v>42</v>
      </c>
      <c r="C47" s="3">
        <v>0.003346102466844196</v>
      </c>
      <c r="D47" s="3">
        <v>0.001673051233422098</v>
      </c>
      <c r="E47" s="2">
        <v>0.0009560292762411988</v>
      </c>
    </row>
    <row r="48" spans="2:5" ht="15">
      <c r="B48" s="7">
        <v>43</v>
      </c>
      <c r="C48" s="6">
        <v>0.0032748295457997456</v>
      </c>
      <c r="D48" s="6">
        <v>0.0016374147728998728</v>
      </c>
      <c r="E48" s="5">
        <v>0.000935665584514213</v>
      </c>
    </row>
    <row r="49" spans="2:5" ht="15">
      <c r="B49" s="4">
        <v>44</v>
      </c>
      <c r="C49" s="3">
        <v>0.003206661649723764</v>
      </c>
      <c r="D49" s="3">
        <v>0.001603330824861882</v>
      </c>
      <c r="E49" s="2">
        <v>0.0009161890427782182</v>
      </c>
    </row>
    <row r="50" spans="2:5" ht="15">
      <c r="B50" s="7">
        <v>45</v>
      </c>
      <c r="C50" s="6">
        <v>0.003141397449000916</v>
      </c>
      <c r="D50" s="6">
        <v>0.001570698724500458</v>
      </c>
      <c r="E50" s="5">
        <v>0.000897542128285976</v>
      </c>
    </row>
    <row r="51" spans="2:5" ht="15">
      <c r="B51" s="4">
        <v>46</v>
      </c>
      <c r="C51" s="3">
        <v>0.0030788527650581128</v>
      </c>
      <c r="D51" s="3">
        <v>0.0015394263825290564</v>
      </c>
      <c r="E51" s="2">
        <v>0.0008796722185880322</v>
      </c>
    </row>
    <row r="52" spans="2:5" ht="15">
      <c r="B52" s="7">
        <v>47</v>
      </c>
      <c r="C52" s="6">
        <v>0.0030188587751440467</v>
      </c>
      <c r="D52" s="6">
        <v>0.0015094293875720234</v>
      </c>
      <c r="E52" s="5">
        <v>0.0008625310786125848</v>
      </c>
    </row>
    <row r="53" spans="2:5" ht="15">
      <c r="B53" s="4">
        <v>48</v>
      </c>
      <c r="C53" s="3">
        <v>0.0029612604385333345</v>
      </c>
      <c r="D53" s="3">
        <v>0.0014806302192666672</v>
      </c>
      <c r="E53" s="2">
        <v>0.0008460744110095241</v>
      </c>
    </row>
    <row r="54" spans="2:5" ht="15">
      <c r="B54" s="7">
        <v>49</v>
      </c>
      <c r="C54" s="6">
        <v>0.002905915112879381</v>
      </c>
      <c r="D54" s="6">
        <v>0.0014529575564396905</v>
      </c>
      <c r="E54" s="5">
        <v>0.0008302614608226803</v>
      </c>
    </row>
    <row r="55" spans="2:5" ht="15">
      <c r="B55" s="4">
        <v>50</v>
      </c>
      <c r="C55" s="3">
        <v>0.002852691334395345</v>
      </c>
      <c r="D55" s="3">
        <v>0.0014263456671976724</v>
      </c>
      <c r="E55" s="2">
        <v>0.0008150546669700986</v>
      </c>
    </row>
  </sheetData>
  <sheetProtection/>
  <mergeCells count="2">
    <mergeCell ref="B4:E4"/>
    <mergeCell ref="H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2011-09-12T15:23:58Z</cp:lastPrinted>
  <dcterms:created xsi:type="dcterms:W3CDTF">2011-09-12T14:22:57Z</dcterms:created>
  <dcterms:modified xsi:type="dcterms:W3CDTF">2011-10-17T19:52:49Z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